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jamuvbrne-my.sharepoint.com/personal/18639_post_jamu_cz/Documents/Dokumenty/OP JAK/OP JAK Ph.D. INFRA/Realizace/Akustika dubbingového studia Astorka/DPS a výběr zhotovitele/"/>
    </mc:Choice>
  </mc:AlternateContent>
  <xr:revisionPtr revIDLastSave="10" documentId="8_{ED26972C-1238-4F58-BF10-1E7EB4824C54}" xr6:coauthVersionLast="47" xr6:coauthVersionMax="47" xr10:uidLastSave="{1CBEC2E8-59B8-48B2-B5D0-2388A9CDF060}"/>
  <bookViews>
    <workbookView xWindow="-120" yWindow="-120" windowWidth="29040" windowHeight="15840" xr2:uid="{F777AD18-9F71-EC4B-8BEF-81ED4E29C12A}"/>
  </bookViews>
  <sheets>
    <sheet name="kalkulace" sheetId="1" r:id="rId1"/>
  </sheets>
  <definedNames>
    <definedName name="_xlnm.Print_Area" localSheetId="0">kalkulace!$A$1:$F$72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4" i="1" l="1"/>
  <c r="F28" i="1"/>
  <c r="F60" i="1"/>
  <c r="F70" i="1"/>
  <c r="F68" i="1" s="1"/>
  <c r="F26" i="1"/>
  <c r="F66" i="1"/>
  <c r="F62" i="1"/>
  <c r="F58" i="1"/>
  <c r="F56" i="1"/>
  <c r="F52" i="1"/>
  <c r="F50" i="1"/>
  <c r="F48" i="1"/>
  <c r="F46" i="1"/>
  <c r="F44" i="1"/>
  <c r="F42" i="1"/>
  <c r="F40" i="1" l="1"/>
  <c r="F54" i="1"/>
  <c r="F38" i="1" l="1"/>
  <c r="F37" i="1" l="1"/>
  <c r="F36" i="1"/>
  <c r="F35" i="1"/>
  <c r="F34" i="1"/>
  <c r="F33" i="1"/>
  <c r="F17" i="1"/>
  <c r="F18" i="1"/>
  <c r="F19" i="1"/>
  <c r="F20" i="1"/>
  <c r="F16" i="1"/>
  <c r="F27" i="1"/>
  <c r="F14" i="1" l="1"/>
  <c r="F31" i="1"/>
  <c r="F25" i="1"/>
  <c r="F24" i="1"/>
  <c r="F22" i="1" s="1"/>
  <c r="F9" i="1"/>
  <c r="F11" i="1"/>
  <c r="F12" i="1"/>
  <c r="F8" i="1"/>
  <c r="F7" i="1" l="1"/>
  <c r="F5" i="1" l="1"/>
  <c r="F2" i="1" s="1"/>
</calcChain>
</file>

<file path=xl/sharedStrings.xml><?xml version="1.0" encoding="utf-8"?>
<sst xmlns="http://schemas.openxmlformats.org/spreadsheetml/2006/main" count="96" uniqueCount="67">
  <si>
    <t>Popis</t>
  </si>
  <si>
    <t>m2</t>
  </si>
  <si>
    <t>PČ</t>
  </si>
  <si>
    <t>MJ</t>
  </si>
  <si>
    <t>Množství</t>
  </si>
  <si>
    <t>J. cena</t>
  </si>
  <si>
    <t>Cena celkem</t>
  </si>
  <si>
    <t>Režie - prostorová akustika</t>
  </si>
  <si>
    <t>ks</t>
  </si>
  <si>
    <t>VV Akustika dubbingového nahrávacího studia Astorka</t>
  </si>
  <si>
    <t>Nahrávací studio - prostorová akustika</t>
  </si>
  <si>
    <t>Režie - stavební akustika</t>
  </si>
  <si>
    <t>Kabelové trasy</t>
  </si>
  <si>
    <t>kpl</t>
  </si>
  <si>
    <t>m</t>
  </si>
  <si>
    <t>Rekonstrukce rozvodu pro 230V a ETH-data (2x dvojzásuvka) v režii vč. zásuvek, kabeláže a montáže, instalace a zapravení kabelových tras v nových obvodových stěnách, revize rozvodu, vše vč. pokládky, instalace, montáže</t>
  </si>
  <si>
    <t>Nová kabelová trasa mezi PM režie a PM nahrávací místnosti vč. průchodu přes neprůzvučnou stěnu mezi režií a nahrávací místností vč. montáže</t>
  </si>
  <si>
    <t>Likvidace všech aktuálních kabelových tras studia, zapravení zakončení původní trasy v dělicí příčce studia, navázání novou trasou vč. ucpávky původního otvoru o dostatečné neprůzvučnosti vč. montáže, přesunu hmot, ekologické likvidace odpadu</t>
  </si>
  <si>
    <t>Kabeláž pro PM:
6x Instalační datový kabel metalický F/FTP Cat6A, 500MHz, LS0H-3, Dca
1x Instalační analogový kabel, 12x2x0,22mm2, FRNC, dvojité stínění, Eca, 
1x Optický kabel 8 vl. 50/125 OM3, LS0H, B2ca, 
4x koax SDI 12G Eca,
2x HDMI alespoň 2.1
2x 230V CYKY 3x2,5mm2 B2ca
Dodávka vč. pokládky</t>
  </si>
  <si>
    <t>Přípojné místo - návrh a výroba na míru, konektivita:
4x SDI
1x Optika OpticalConDuo LC duplex
6x Cat6a EtherCon
12x analog XLR
2x HDMI alespoň 2.1
4x 230V
Dodávka vč. montáže</t>
  </si>
  <si>
    <t>2ks malých přípojných míst s konektivitou 2x 230V a 2x EtherCon v nahrávací místnosti vč. kabeláže a montáže, instalace a zapravení kabelových tras v nových obvodových stěnách</t>
  </si>
  <si>
    <t>Ostatní stavební práce</t>
  </si>
  <si>
    <t>Demontáž ostění (obklady stěn) a jeho likvidace</t>
  </si>
  <si>
    <t>Demontáž stávajících dveří a obkložky a jejich likvidace</t>
  </si>
  <si>
    <t xml:space="preserve">Demontáž konzolí a jejich likvidace </t>
  </si>
  <si>
    <t>Drobné stavební úpravy a výmalba obou místností</t>
  </si>
  <si>
    <t>Demontáž stávajícího podhledu a jeho likvidace</t>
  </si>
  <si>
    <t>Koordinace PBŘ a ostatních profesí</t>
  </si>
  <si>
    <t>MD</t>
  </si>
  <si>
    <t>Dodávka a montáž osvětlení</t>
  </si>
  <si>
    <t xml:space="preserve">Akustický podhled se skrytým rastrem na bázi minerální vlny tloušťky 20 mm. Celkové svěšení dle stávajícího rastru. Do vzduchové mezery je vložena akustická vložka tloušťky 50 mm. Barevné provední dle požadavku objednatele (v ceně). Činitel pohltivosti α (-) 0,90;	0,90;0,90;0,95;1,00;1,00. Dodávka je včetně montáže, přesunů hmot na stavbě, likvidace odpadu a VRN. </t>
  </si>
  <si>
    <t>Akustický stěnový panel o rozměru 1200/900 mm tloušťky 61 mm s jádrem na bázi kamenné vaty. Povrch je odnímatelné, omyvatelné a vyměnitelné plátno. Barevné provedení dle požadavku objednatele (v ceně).Panel je v hliníkovém rámu. Činitel pohltivosti α (-) 	0,25;0,65;1,00;1,00;1,00;1,00 Dodávka je včetně montáže, přesunů hmot na stavbě, likvidace odpadu a VRN.</t>
  </si>
  <si>
    <t>Demontáž a montáž textilních závěsů</t>
  </si>
  <si>
    <t>Akustický prostorový panel o rozměru 1200/1800 mm tloušťky 61 mm s jádrem na bázi kamenné vaty. Povrch je odnímatelné, omyvatelné a vyměnitelné plátno, barevné provední dle požadavku objednatele (v ceně). Panel je v hliníkovém rámu (mobilní na kolečkách). Dodávka je včetně montáže, přesunů hmot na stavbě, likvidace odpadu a VRN.</t>
  </si>
  <si>
    <t>Demontáž a montáž textilních závěsů.</t>
  </si>
  <si>
    <r>
      <t>SDK předstěna volně stojící od betonu k betonu. Předstěna 2x SDK 12,5 mm (12,9 kg/m</t>
    </r>
    <r>
      <rPr>
        <vertAlign val="superscript"/>
        <sz val="9"/>
        <rFont val="Arial"/>
        <family val="2"/>
        <charset val="238"/>
      </rPr>
      <t>2</t>
    </r>
    <r>
      <rPr>
        <sz val="9"/>
        <rFont val="Arial"/>
        <family val="2"/>
      </rPr>
      <t>),  R-CW 75 + MW 70 mm (40 kg/m</t>
    </r>
    <r>
      <rPr>
        <vertAlign val="superscript"/>
        <sz val="9"/>
        <rFont val="Arial"/>
        <family val="2"/>
        <charset val="238"/>
      </rPr>
      <t>3</t>
    </r>
    <r>
      <rPr>
        <sz val="9"/>
        <rFont val="Arial"/>
        <family val="2"/>
      </rPr>
      <t>). Dodávka je včetně montáže, přesunů hmot na stavbě, likvidace odpadu a VRN. Cena zahrnuje akustická dvířka pro stávající rozvody technologií (3 ks).</t>
    </r>
  </si>
  <si>
    <t>Akustické jednokřídlé dveře se zárubněmi (velikost dle zaměření) do nahrávacího studia. Celková neprůzvučnost min Rw = 50 dB. Pro zajištění vysoké neprůzvučnosti bude zárubeň po celém obvodu dveří (včetně spodní části = práh). Dodávka je včetně montáže, přesunů hmot na stavbě, likvidace odpadu a VRN.</t>
  </si>
  <si>
    <t>Akustický rastrový podhled na bázi minerální vlny tloušťky 20 mm (600x600 mm). Celkové svěšení dle stávajícího rastru. Do vzduchové mezery je vložena akustická vložka tloušťky 50 mm. Barevné provedení dle požadavku objednatele (v ceně). Činitel pohltivosti α (-)	 0,90;0,90;0,90;0,95;1,00;1,00. Dodávka je včetně montáže, přesunů hmot na stavbě, likvidace odpadu a VRN.</t>
  </si>
  <si>
    <t>Demontáž a zpětná montáž klimatizační jednotky</t>
  </si>
  <si>
    <t>Akustický rastrový podhled z SDK tloušťky 8 mm (600x600 mm). Celkové svěšení dle stávajícího rastru. Do vzduchové mezery je vložena akustická vložka tloušťky 50 mm. Barevné provedení dle požadavku objednatele (v ceně). Činitel pohltivosti α (-) 	0,70;0,45;0,20;0,05;0,10;0,10. Dodávka je včetně montáže, přesunů hmot na stavbě, likvidace odpadu a VRN.</t>
  </si>
  <si>
    <t>Akustický stěnový panel o rozměru 1200/900 mm tloušťky 61 mm s jádrem na bázi kamenné vaty. Povrch je odnímatelné, omyvatelné a vyměnitelné plátno, barevné provdení dle požadavku objednatele (v ceně). Panel je v hliníkovém rámu. Činitel pohltivosti α (-) 	0,25;0,65;1,00;1,00;1,00;1,00. Dodávka je včetně montáže, přesunů hmot na stavbě, likvidace odpadu a VRN.</t>
  </si>
  <si>
    <t>Akustický prostorový panel o rozměru 1200/1800 mm tloušťky 61 mm s jádrem na bázi kamenné vaty. Povrch je odnímatelné, omyvatelné a vyměnitelné plátno, barevné provedení dle požadavku objednatele (v ceně). Panel je v hliníkovém rámu (stacionární nebo mobilní na kolečkách). Dodávka je včetně montáže, přesunů hmot na stavbě, likvidace odpadu a VRN.</t>
  </si>
  <si>
    <t>Vstupní akustické jednokřídlé dveře se zárubněmi (velikost dle zaměření). Celková neprůzvučnost min Rw = 50 dB. Pro zajištění vysoké neprůzvučnosti bude zárubeň po celém obvodu dveří (včetně spodní části = práh). Dodávka je včetně montáže a přesunů hmot na stavbě.</t>
  </si>
  <si>
    <t>Dodávka a montáž nového zasklení do stávajícího rámu okna mezi režií a narhávacím studiem.</t>
  </si>
  <si>
    <t>Demontáž stávajícího osvětlení a jeho likvidace</t>
  </si>
  <si>
    <t>Montáž nového LED osvětlení</t>
  </si>
  <si>
    <t xml:space="preserve">Doprava, projekt, VRN. </t>
  </si>
  <si>
    <t>Dodávka nového LED osvětlení</t>
  </si>
  <si>
    <t>Zapojení osvětlení, nastavení a součinnost se správou budov</t>
  </si>
  <si>
    <t>Demontáž, opětovná montáž a zprovoznění klima jednotky</t>
  </si>
  <si>
    <t>Dveře - příprava pro propojení s centrálním systémem otvíráním budovy</t>
  </si>
  <si>
    <t>Úprava režie a studie - EPS a NZS</t>
  </si>
  <si>
    <t xml:space="preserve">  </t>
  </si>
  <si>
    <t>montáž nového LED osvětlení do akustických desek, včetně montáže zdroje napájení typ switching power supply CCU 12 DALI a DALI Controller Glass Master, specifikace viz Výpočet osvětlení dle ČSN EN 12464-1</t>
  </si>
  <si>
    <t>dodávka (studio - 15 ks, režie 28 ks) LED bodových svítidel v barvě černá, napájení typ switching power supply CCU 12 DALI a DALI Controller Glass Master, specifikace viz Výpočet osvětlení dle ČSN EN 12464-1</t>
  </si>
  <si>
    <t>demontáž stávající SK zásuvek, kabeláže rušených zásuvek, trasy rušené kabeláže, odstranění kabeláže a úprava ve stávajícím datovém rozvaděči, oprava požárních ucpávek, ekologická likvidace</t>
  </si>
  <si>
    <t>DALI gateway 64adres/16skupin (aktivní modul KNX/DALI pro integraci řízení osvětlení studia do systému řízení celé budovy včetně naprogramování, propojení příslušného rozvaděče do KNX a zapojení osvětlovacích těles + DALI)</t>
  </si>
  <si>
    <t>Dodávka Cu potrubí 6/10; napojení potrubí; čerpadlo kondenzátu, lišta. Montáž prvků včetně odsátí chladiva, demontáž jednotky a opětovná montáž; doprava</t>
  </si>
  <si>
    <t>demontáž stávajících osvětlovacích těles těles a jejich odborná ekologická likvidace, přesuny hmot, pronájem kontejner</t>
  </si>
  <si>
    <t>dveře opatřeny elektronickým kováním SALTO XS4 one, model 57 + mechanický samozamykací systém ERBI SAM ME 9050</t>
  </si>
  <si>
    <t>demontáž stávajícího obložení stěn v režii a studiu, ruční přesuny hmot, pronájem kontejneru a ekologická likvidace</t>
  </si>
  <si>
    <t>demontáž závěsů včetně kotevního a spojovacího materiálu</t>
  </si>
  <si>
    <t>Krejčovské úpravy textilního závěsu okna.</t>
  </si>
  <si>
    <t>demontáž stávajících akustických dveří včetně obložek, ruční přesun hmot a jejich ekologická likvidace</t>
  </si>
  <si>
    <t>oprava stavebního otvoru po demontáži dveřních obložek, oprava stěn po demontáži původních kablových žlabů, oprava stěn po demontáži stěnových obkladů, oprava stěny po instalaci protipožární ucpávky mezi režií a studiem, výmalba obou místností včetně výmalby nové SDK předstěny</t>
  </si>
  <si>
    <t>demontáž konzolí závěsů v obou místnostech a jejich likvidace</t>
  </si>
  <si>
    <t>demontáž akustických desek a rastrového podhledu, ruční přesuny hmot, zakrývací a obalový materiál, ekologická likvidace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</si>
</sst>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CZK&quot;"/>
    <numFmt numFmtId="165" formatCode="#,##0\ &quot;Kč&quot;"/>
    <numFmt numFmtId="166" formatCode="#,##0.\-\ &quot;Kč&quot;"/>
  </numFmts>
  <fonts count="11" x14ac:knownFonts="1">
    <font>
      <sz val="12"/>
      <color theme="1"/>
      <name val="Calibri"/>
      <family val="2"/>
      <scheme val="minor"/>
    </font>
    <font>
      <sz val="11"/>
      <color theme="1"/>
      <name val="Calibri"/>
      <family val="2"/>
      <scheme val="minor"/>
    </font>
    <font>
      <b/>
      <sz val="10"/>
      <name val="Arial"/>
      <family val="2"/>
    </font>
    <font>
      <b/>
      <sz val="9"/>
      <name val="Arial"/>
      <family val="2"/>
    </font>
    <font>
      <b/>
      <sz val="9"/>
      <color theme="0"/>
      <name val="Arial"/>
      <family val="2"/>
    </font>
    <font>
      <sz val="9"/>
      <name val="Arial"/>
      <family val="2"/>
    </font>
    <font>
      <u/>
      <sz val="11"/>
      <color theme="10"/>
      <name val="Calibri"/>
      <family val="2"/>
      <scheme val="minor"/>
    </font>
    <font>
      <b/>
      <sz val="12"/>
      <name val="Arial"/>
      <family val="2"/>
      <charset val="238"/>
    </font>
    <font>
      <b/>
      <sz val="12"/>
      <color theme="1"/>
      <name val="Calibri"/>
      <family val="2"/>
      <charset val="238"/>
      <scheme val="minor"/>
    </font>
    <font>
      <vertAlign val="superscript"/>
      <sz val="9"/>
      <name val="Arial"/>
      <family val="2"/>
      <charset val="238"/>
    </font>
    <font>
      <i/>
      <sz val="8"/>
      <color theme="6" tint="-0.249977111117893"/>
      <name val="Arial"/>
      <family val="2"/>
      <charset val="238"/>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medium">
        <color auto="1"/>
      </left>
      <right style="medium">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6" fillId="0" borderId="0" applyNumberFormat="0" applyFill="0" applyBorder="0" applyAlignment="0" applyProtection="0"/>
  </cellStyleXfs>
  <cellXfs count="60">
    <xf numFmtId="0" fontId="0" fillId="0" borderId="0" xfId="0"/>
    <xf numFmtId="164" fontId="0" fillId="0" borderId="0" xfId="0" applyNumberFormat="1"/>
    <xf numFmtId="166" fontId="3" fillId="2" borderId="3" xfId="0" applyNumberFormat="1" applyFont="1" applyFill="1" applyBorder="1" applyAlignment="1">
      <alignment horizontal="left" vertical="top"/>
    </xf>
    <xf numFmtId="166" fontId="3" fillId="2" borderId="2" xfId="0" applyNumberFormat="1" applyFont="1" applyFill="1" applyBorder="1" applyAlignment="1">
      <alignment horizontal="center" vertical="top"/>
    </xf>
    <xf numFmtId="0" fontId="4" fillId="3" borderId="5" xfId="0" applyFont="1" applyFill="1" applyBorder="1" applyAlignment="1">
      <alignment horizontal="left" vertical="top" wrapText="1"/>
    </xf>
    <xf numFmtId="0" fontId="4" fillId="3" borderId="6" xfId="0" applyFont="1" applyFill="1" applyBorder="1" applyAlignment="1">
      <alignment horizontal="center" vertical="top"/>
    </xf>
    <xf numFmtId="0" fontId="4" fillId="3" borderId="6" xfId="0" applyFont="1" applyFill="1" applyBorder="1" applyAlignment="1">
      <alignment vertical="top" wrapText="1"/>
    </xf>
    <xf numFmtId="165" fontId="4" fillId="3" borderId="6" xfId="0" applyNumberFormat="1" applyFont="1" applyFill="1" applyBorder="1" applyAlignment="1">
      <alignment horizontal="center" vertical="top"/>
    </xf>
    <xf numFmtId="166" fontId="3" fillId="2" borderId="7" xfId="0" applyNumberFormat="1" applyFont="1" applyFill="1" applyBorder="1" applyAlignment="1">
      <alignment horizontal="center" vertical="top"/>
    </xf>
    <xf numFmtId="166" fontId="3" fillId="2" borderId="8" xfId="0" applyNumberFormat="1" applyFont="1" applyFill="1" applyBorder="1" applyAlignment="1">
      <alignment horizontal="center" vertical="top"/>
    </xf>
    <xf numFmtId="166" fontId="3" fillId="2" borderId="8" xfId="0" applyNumberFormat="1" applyFont="1" applyFill="1" applyBorder="1" applyAlignment="1">
      <alignment horizontal="center" vertical="top" wrapText="1"/>
    </xf>
    <xf numFmtId="166" fontId="3" fillId="2" borderId="9" xfId="0" applyNumberFormat="1" applyFont="1" applyFill="1" applyBorder="1" applyAlignment="1">
      <alignment horizontal="center" vertical="top"/>
    </xf>
    <xf numFmtId="166" fontId="3" fillId="2" borderId="10" xfId="0" applyNumberFormat="1" applyFont="1" applyFill="1" applyBorder="1" applyAlignment="1">
      <alignment horizontal="center" vertical="top"/>
    </xf>
    <xf numFmtId="166" fontId="3" fillId="2" borderId="0" xfId="0" applyNumberFormat="1" applyFont="1" applyFill="1" applyAlignment="1">
      <alignment horizontal="center" vertical="top"/>
    </xf>
    <xf numFmtId="166" fontId="3" fillId="2" borderId="0" xfId="0" applyNumberFormat="1" applyFont="1" applyFill="1" applyAlignment="1">
      <alignment horizontal="left" vertical="top" wrapText="1"/>
    </xf>
    <xf numFmtId="166" fontId="3" fillId="2" borderId="12" xfId="0" applyNumberFormat="1" applyFont="1" applyFill="1" applyBorder="1" applyAlignment="1">
      <alignment horizontal="center" vertical="top"/>
    </xf>
    <xf numFmtId="166" fontId="3" fillId="2" borderId="1" xfId="0" applyNumberFormat="1" applyFont="1" applyFill="1" applyBorder="1" applyAlignment="1">
      <alignment horizontal="center" vertical="top"/>
    </xf>
    <xf numFmtId="166" fontId="3" fillId="2" borderId="1" xfId="0" applyNumberFormat="1" applyFont="1" applyFill="1" applyBorder="1" applyAlignment="1">
      <alignment horizontal="center" vertical="top" wrapText="1"/>
    </xf>
    <xf numFmtId="166" fontId="3" fillId="2" borderId="13" xfId="0" applyNumberFormat="1" applyFont="1" applyFill="1" applyBorder="1" applyAlignment="1">
      <alignment horizontal="center" vertical="top"/>
    </xf>
    <xf numFmtId="0" fontId="5" fillId="0" borderId="14" xfId="0" applyFont="1" applyBorder="1" applyAlignment="1">
      <alignment horizontal="center" vertical="top"/>
    </xf>
    <xf numFmtId="0" fontId="5" fillId="0" borderId="14" xfId="0" applyFont="1" applyBorder="1" applyAlignment="1">
      <alignment vertical="top" wrapText="1"/>
    </xf>
    <xf numFmtId="165" fontId="5" fillId="0" borderId="14" xfId="0" applyNumberFormat="1" applyFont="1" applyBorder="1" applyAlignment="1">
      <alignment vertical="top"/>
    </xf>
    <xf numFmtId="2" fontId="5" fillId="0" borderId="14" xfId="0" applyNumberFormat="1" applyFont="1" applyBorder="1" applyAlignment="1">
      <alignment horizontal="center" vertical="top"/>
    </xf>
    <xf numFmtId="165" fontId="4" fillId="3" borderId="15" xfId="0" applyNumberFormat="1" applyFont="1" applyFill="1" applyBorder="1" applyAlignment="1">
      <alignment horizontal="center" vertical="top" wrapText="1"/>
    </xf>
    <xf numFmtId="166" fontId="3" fillId="2" borderId="11" xfId="0" applyNumberFormat="1" applyFont="1" applyFill="1" applyBorder="1" applyAlignment="1">
      <alignment horizontal="right" vertical="top"/>
    </xf>
    <xf numFmtId="166" fontId="7" fillId="2" borderId="2" xfId="0" applyNumberFormat="1" applyFont="1" applyFill="1" applyBorder="1" applyAlignment="1">
      <alignment horizontal="left" vertical="center" wrapText="1"/>
    </xf>
    <xf numFmtId="166" fontId="2" fillId="2" borderId="4" xfId="0" applyNumberFormat="1" applyFont="1" applyFill="1" applyBorder="1" applyAlignment="1">
      <alignment horizontal="center" vertical="center"/>
    </xf>
    <xf numFmtId="0" fontId="5" fillId="0" borderId="14" xfId="0" applyFont="1" applyBorder="1" applyAlignment="1">
      <alignment horizontal="left" vertical="center" wrapText="1"/>
    </xf>
    <xf numFmtId="0" fontId="5" fillId="0" borderId="14" xfId="0" applyFont="1" applyBorder="1" applyAlignment="1">
      <alignment horizontal="center" vertical="center"/>
    </xf>
    <xf numFmtId="2" fontId="5" fillId="0" borderId="14" xfId="0" applyNumberFormat="1" applyFont="1" applyBorder="1" applyAlignment="1">
      <alignment horizontal="center" vertical="center"/>
    </xf>
    <xf numFmtId="165" fontId="5" fillId="0" borderId="14" xfId="0" applyNumberFormat="1" applyFont="1" applyBorder="1" applyAlignment="1">
      <alignment vertical="center"/>
    </xf>
    <xf numFmtId="166" fontId="3" fillId="0" borderId="0" xfId="0" applyNumberFormat="1" applyFont="1" applyAlignment="1">
      <alignment horizontal="left" vertical="top" wrapText="1"/>
    </xf>
    <xf numFmtId="165" fontId="5" fillId="0" borderId="14" xfId="0" applyNumberFormat="1" applyFont="1" applyBorder="1" applyAlignment="1">
      <alignment horizontal="right" vertical="center"/>
    </xf>
    <xf numFmtId="0" fontId="0" fillId="0" borderId="0" xfId="0" applyAlignment="1">
      <alignment horizontal="center" vertical="center"/>
    </xf>
    <xf numFmtId="0" fontId="5" fillId="0" borderId="14" xfId="0" applyFont="1" applyBorder="1" applyAlignment="1">
      <alignment horizontal="center" vertical="center" wrapText="1"/>
    </xf>
    <xf numFmtId="0" fontId="5" fillId="0" borderId="10" xfId="0" applyFont="1" applyBorder="1" applyAlignment="1">
      <alignment horizontal="center" vertical="center"/>
    </xf>
    <xf numFmtId="0" fontId="5" fillId="0" borderId="0" xfId="0" applyFont="1" applyAlignment="1">
      <alignment vertical="top" wrapText="1"/>
    </xf>
    <xf numFmtId="0" fontId="5" fillId="0" borderId="0" xfId="0" applyFont="1" applyAlignment="1">
      <alignment horizontal="center" vertical="top"/>
    </xf>
    <xf numFmtId="2" fontId="5" fillId="0" borderId="0" xfId="0" applyNumberFormat="1" applyFont="1" applyAlignment="1">
      <alignment horizontal="center" vertical="top"/>
    </xf>
    <xf numFmtId="165" fontId="5" fillId="0" borderId="0" xfId="0" applyNumberFormat="1" applyFont="1" applyAlignment="1">
      <alignment vertical="top"/>
    </xf>
    <xf numFmtId="165" fontId="5" fillId="0" borderId="11" xfId="0" applyNumberFormat="1" applyFont="1" applyBorder="1" applyAlignment="1">
      <alignment vertical="top"/>
    </xf>
    <xf numFmtId="0" fontId="10" fillId="0" borderId="14" xfId="0" applyFont="1" applyBorder="1" applyAlignment="1">
      <alignment horizontal="left" vertical="center" wrapText="1"/>
    </xf>
    <xf numFmtId="0" fontId="10" fillId="0" borderId="14" xfId="0" applyFont="1" applyBorder="1" applyAlignment="1">
      <alignment vertical="top" wrapText="1"/>
    </xf>
    <xf numFmtId="0" fontId="5" fillId="0" borderId="0" xfId="0" applyFont="1" applyAlignment="1">
      <alignment horizontal="center" vertical="center"/>
    </xf>
    <xf numFmtId="2" fontId="5" fillId="0" borderId="0" xfId="0" applyNumberFormat="1" applyFont="1" applyAlignment="1">
      <alignment horizontal="center" vertical="center"/>
    </xf>
    <xf numFmtId="165" fontId="5" fillId="0" borderId="0" xfId="0" applyNumberFormat="1" applyFont="1" applyAlignment="1">
      <alignment vertical="center"/>
    </xf>
    <xf numFmtId="0" fontId="5" fillId="0" borderId="8" xfId="0" applyFont="1" applyBorder="1" applyAlignment="1">
      <alignment horizontal="center" vertical="center"/>
    </xf>
    <xf numFmtId="2" fontId="5" fillId="0" borderId="8" xfId="0" applyNumberFormat="1" applyFont="1" applyBorder="1" applyAlignment="1">
      <alignment horizontal="center" vertical="center"/>
    </xf>
    <xf numFmtId="165" fontId="5" fillId="0" borderId="8" xfId="0" applyNumberFormat="1" applyFont="1" applyBorder="1" applyAlignment="1">
      <alignment horizontal="center" vertical="center"/>
    </xf>
    <xf numFmtId="165" fontId="5" fillId="0" borderId="9" xfId="0" applyNumberFormat="1" applyFont="1" applyBorder="1" applyAlignment="1">
      <alignment horizontal="right" vertical="center"/>
    </xf>
    <xf numFmtId="0" fontId="5" fillId="0" borderId="7" xfId="0" applyFont="1" applyBorder="1" applyAlignment="1">
      <alignment horizontal="center" vertical="center"/>
    </xf>
    <xf numFmtId="0" fontId="0" fillId="0" borderId="12" xfId="0" applyBorder="1" applyAlignment="1">
      <alignment horizontal="center" vertical="center"/>
    </xf>
    <xf numFmtId="0" fontId="5" fillId="0" borderId="16" xfId="0" applyFont="1" applyBorder="1" applyAlignment="1">
      <alignment horizontal="center" vertical="center"/>
    </xf>
    <xf numFmtId="0" fontId="0" fillId="0" borderId="17" xfId="0" applyBorder="1" applyAlignment="1">
      <alignment horizontal="center" vertical="center"/>
    </xf>
    <xf numFmtId="0" fontId="8" fillId="0" borderId="0" xfId="0" applyFont="1" applyAlignment="1">
      <alignment horizontal="center"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0" fillId="0" borderId="0" xfId="0" applyAlignment="1">
      <alignment horizontal="center" vertical="center"/>
    </xf>
  </cellXfs>
  <cellStyles count="3">
    <cellStyle name="Hypertextový odkaz 2" xfId="2" xr:uid="{B0EF8AF0-4EA3-473F-B3D9-712F25516D91}"/>
    <cellStyle name="Normální" xfId="0" builtinId="0"/>
    <cellStyle name="Normální 9" xfId="1" xr:uid="{900699AC-A4B0-4D7F-AEF1-C851DF15E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5101D-302A-5342-AD7F-B4C951B5B0D9}">
  <sheetPr>
    <pageSetUpPr fitToPage="1"/>
  </sheetPr>
  <dimension ref="A2:O72"/>
  <sheetViews>
    <sheetView tabSelected="1" view="pageBreakPreview" topLeftCell="A49" zoomScale="172" zoomScaleNormal="100" zoomScaleSheetLayoutView="172" workbookViewId="0">
      <selection activeCell="E70" sqref="E70"/>
    </sheetView>
  </sheetViews>
  <sheetFormatPr defaultColWidth="11" defaultRowHeight="15.75" x14ac:dyDescent="0.25"/>
  <cols>
    <col min="1" max="1" width="6.5" customWidth="1"/>
    <col min="2" max="2" width="43" customWidth="1"/>
    <col min="3" max="3" width="5.875" style="1" customWidth="1"/>
    <col min="4" max="4" width="7.125" customWidth="1"/>
    <col min="5" max="5" width="11.625" customWidth="1"/>
    <col min="6" max="6" width="15.375" customWidth="1"/>
    <col min="7" max="7" width="4.5" customWidth="1"/>
    <col min="8" max="8" width="3" customWidth="1"/>
    <col min="9" max="9" width="3.875" customWidth="1"/>
    <col min="10" max="11" width="5.625" customWidth="1"/>
    <col min="12" max="12" width="5" customWidth="1"/>
    <col min="13" max="13" width="4.625" customWidth="1"/>
    <col min="14" max="14" width="5.25" customWidth="1"/>
    <col min="15" max="15" width="4.5" customWidth="1"/>
    <col min="16" max="16" width="5.5" customWidth="1"/>
  </cols>
  <sheetData>
    <row r="2" spans="1:6" ht="31.5" x14ac:dyDescent="0.25">
      <c r="A2" s="2"/>
      <c r="B2" s="25" t="s">
        <v>9</v>
      </c>
      <c r="C2" s="3"/>
      <c r="D2" s="3"/>
      <c r="E2" s="3"/>
      <c r="F2" s="26">
        <f>SUM(F5+F14+F22+F31+F40+F54+F68)</f>
        <v>37</v>
      </c>
    </row>
    <row r="3" spans="1:6" x14ac:dyDescent="0.25">
      <c r="A3" s="4" t="s">
        <v>2</v>
      </c>
      <c r="B3" s="6" t="s">
        <v>0</v>
      </c>
      <c r="C3" s="7" t="s">
        <v>3</v>
      </c>
      <c r="D3" s="5" t="s">
        <v>4</v>
      </c>
      <c r="E3" s="7" t="s">
        <v>5</v>
      </c>
      <c r="F3" s="23" t="s">
        <v>6</v>
      </c>
    </row>
    <row r="4" spans="1:6" x14ac:dyDescent="0.25">
      <c r="A4" s="8"/>
      <c r="B4" s="10"/>
      <c r="C4" s="9"/>
      <c r="D4" s="9"/>
      <c r="E4" s="9"/>
      <c r="F4" s="11"/>
    </row>
    <row r="5" spans="1:6" x14ac:dyDescent="0.25">
      <c r="A5" s="12"/>
      <c r="B5" s="14" t="s">
        <v>7</v>
      </c>
      <c r="C5" s="13"/>
      <c r="D5" s="13"/>
      <c r="E5" s="13"/>
      <c r="F5" s="24">
        <f>SUM(F7:F12)</f>
        <v>0</v>
      </c>
    </row>
    <row r="6" spans="1:6" x14ac:dyDescent="0.25">
      <c r="A6" s="15"/>
      <c r="B6" s="17"/>
      <c r="C6" s="16"/>
      <c r="D6" s="16"/>
      <c r="E6" s="16"/>
      <c r="F6" s="18"/>
    </row>
    <row r="7" spans="1:6" ht="84" x14ac:dyDescent="0.25">
      <c r="A7" s="28">
        <v>1</v>
      </c>
      <c r="B7" s="27" t="s">
        <v>30</v>
      </c>
      <c r="C7" s="28" t="s">
        <v>1</v>
      </c>
      <c r="D7" s="29">
        <v>34</v>
      </c>
      <c r="E7" s="30"/>
      <c r="F7" s="30">
        <f>D7*E7</f>
        <v>0</v>
      </c>
    </row>
    <row r="8" spans="1:6" ht="84" x14ac:dyDescent="0.25">
      <c r="A8" s="28">
        <v>2</v>
      </c>
      <c r="B8" s="27" t="s">
        <v>31</v>
      </c>
      <c r="C8" s="28" t="s">
        <v>8</v>
      </c>
      <c r="D8" s="29">
        <v>4</v>
      </c>
      <c r="E8" s="30"/>
      <c r="F8" s="30">
        <f t="shared" ref="F8:F12" si="0">D8*E8</f>
        <v>0</v>
      </c>
    </row>
    <row r="9" spans="1:6" x14ac:dyDescent="0.25">
      <c r="A9" s="52">
        <v>3</v>
      </c>
      <c r="B9" s="27" t="s">
        <v>32</v>
      </c>
      <c r="C9" s="28" t="s">
        <v>1</v>
      </c>
      <c r="D9" s="29">
        <v>11</v>
      </c>
      <c r="E9" s="30"/>
      <c r="F9" s="30">
        <f t="shared" si="0"/>
        <v>0</v>
      </c>
    </row>
    <row r="10" spans="1:6" x14ac:dyDescent="0.25">
      <c r="A10" s="53"/>
      <c r="B10" s="42" t="s">
        <v>61</v>
      </c>
      <c r="C10" s="28"/>
      <c r="D10" s="29"/>
      <c r="E10" s="30"/>
      <c r="F10" s="30"/>
    </row>
    <row r="11" spans="1:6" x14ac:dyDescent="0.25">
      <c r="A11" s="28">
        <v>4</v>
      </c>
      <c r="B11" s="27" t="s">
        <v>62</v>
      </c>
      <c r="C11" s="28" t="s">
        <v>1</v>
      </c>
      <c r="D11" s="29">
        <v>4</v>
      </c>
      <c r="E11" s="30"/>
      <c r="F11" s="30">
        <f t="shared" si="0"/>
        <v>0</v>
      </c>
    </row>
    <row r="12" spans="1:6" ht="72" x14ac:dyDescent="0.25">
      <c r="A12" s="28">
        <v>5</v>
      </c>
      <c r="B12" s="27" t="s">
        <v>33</v>
      </c>
      <c r="C12" s="28" t="s">
        <v>8</v>
      </c>
      <c r="D12" s="29">
        <v>2</v>
      </c>
      <c r="E12" s="30"/>
      <c r="F12" s="30">
        <f t="shared" si="0"/>
        <v>0</v>
      </c>
    </row>
    <row r="13" spans="1:6" x14ac:dyDescent="0.25">
      <c r="A13" s="8"/>
      <c r="B13" s="10"/>
      <c r="C13" s="9"/>
      <c r="D13" s="9"/>
      <c r="E13" s="9"/>
      <c r="F13" s="11"/>
    </row>
    <row r="14" spans="1:6" x14ac:dyDescent="0.25">
      <c r="A14" s="12"/>
      <c r="B14" s="14" t="s">
        <v>10</v>
      </c>
      <c r="C14" s="13"/>
      <c r="D14" s="13"/>
      <c r="E14" s="13"/>
      <c r="F14" s="24">
        <f>SUM(F16:F20)</f>
        <v>37</v>
      </c>
    </row>
    <row r="15" spans="1:6" x14ac:dyDescent="0.25">
      <c r="A15" s="15"/>
      <c r="B15" s="17"/>
      <c r="C15" s="16"/>
      <c r="D15" s="16"/>
      <c r="E15" s="16"/>
      <c r="F15" s="18"/>
    </row>
    <row r="16" spans="1:6" ht="84" x14ac:dyDescent="0.25">
      <c r="A16" s="28">
        <v>1</v>
      </c>
      <c r="B16" s="27" t="s">
        <v>37</v>
      </c>
      <c r="C16" s="28" t="s">
        <v>1</v>
      </c>
      <c r="D16" s="29">
        <v>10</v>
      </c>
      <c r="E16" s="30"/>
      <c r="F16" s="30">
        <f>PRODUCT(D16,E16)</f>
        <v>10</v>
      </c>
    </row>
    <row r="17" spans="1:6" ht="84" x14ac:dyDescent="0.25">
      <c r="A17" s="28">
        <v>2</v>
      </c>
      <c r="B17" s="27" t="s">
        <v>39</v>
      </c>
      <c r="C17" s="28" t="s">
        <v>1</v>
      </c>
      <c r="D17" s="29">
        <v>10</v>
      </c>
      <c r="E17" s="30"/>
      <c r="F17" s="30">
        <f t="shared" ref="F17:F20" si="1">PRODUCT(D17,E17)</f>
        <v>10</v>
      </c>
    </row>
    <row r="18" spans="1:6" ht="84" x14ac:dyDescent="0.25">
      <c r="A18" s="28">
        <v>3</v>
      </c>
      <c r="B18" s="27" t="s">
        <v>40</v>
      </c>
      <c r="C18" s="28" t="s">
        <v>8</v>
      </c>
      <c r="D18" s="29">
        <v>6</v>
      </c>
      <c r="E18" s="30"/>
      <c r="F18" s="30">
        <f t="shared" si="1"/>
        <v>6</v>
      </c>
    </row>
    <row r="19" spans="1:6" x14ac:dyDescent="0.25">
      <c r="A19" s="28">
        <v>4</v>
      </c>
      <c r="B19" s="27" t="s">
        <v>34</v>
      </c>
      <c r="C19" s="28" t="s">
        <v>1</v>
      </c>
      <c r="D19" s="29">
        <v>8</v>
      </c>
      <c r="E19" s="30"/>
      <c r="F19" s="30">
        <f t="shared" si="1"/>
        <v>8</v>
      </c>
    </row>
    <row r="20" spans="1:6" ht="84" x14ac:dyDescent="0.25">
      <c r="A20" s="28">
        <v>5</v>
      </c>
      <c r="B20" s="27" t="s">
        <v>41</v>
      </c>
      <c r="C20" s="28" t="s">
        <v>8</v>
      </c>
      <c r="D20" s="29">
        <v>3</v>
      </c>
      <c r="E20" s="30"/>
      <c r="F20" s="30">
        <f t="shared" si="1"/>
        <v>3</v>
      </c>
    </row>
    <row r="21" spans="1:6" x14ac:dyDescent="0.25">
      <c r="A21" s="8"/>
      <c r="B21" s="10"/>
      <c r="C21" s="9"/>
      <c r="D21" s="9"/>
      <c r="E21" s="9"/>
      <c r="F21" s="11"/>
    </row>
    <row r="22" spans="1:6" x14ac:dyDescent="0.25">
      <c r="A22" s="12"/>
      <c r="B22" s="14" t="s">
        <v>11</v>
      </c>
      <c r="C22" s="13"/>
      <c r="D22" s="13"/>
      <c r="E22" s="13"/>
      <c r="F22" s="24">
        <f>SUM(F24:F28)</f>
        <v>0</v>
      </c>
    </row>
    <row r="23" spans="1:6" x14ac:dyDescent="0.25">
      <c r="A23" s="15"/>
      <c r="B23" s="17"/>
      <c r="C23" s="16"/>
      <c r="D23" s="16"/>
      <c r="E23" s="16"/>
      <c r="F23" s="18"/>
    </row>
    <row r="24" spans="1:6" ht="63" x14ac:dyDescent="0.25">
      <c r="A24" s="28">
        <v>1</v>
      </c>
      <c r="B24" s="27" t="s">
        <v>35</v>
      </c>
      <c r="C24" s="28" t="s">
        <v>1</v>
      </c>
      <c r="D24" s="29">
        <v>25</v>
      </c>
      <c r="E24" s="30"/>
      <c r="F24" s="30">
        <f t="shared" ref="F24:F28" si="2">D24*E24</f>
        <v>0</v>
      </c>
    </row>
    <row r="25" spans="1:6" ht="60" x14ac:dyDescent="0.25">
      <c r="A25" s="28">
        <v>2</v>
      </c>
      <c r="B25" s="20" t="s">
        <v>42</v>
      </c>
      <c r="C25" s="28" t="s">
        <v>8</v>
      </c>
      <c r="D25" s="29">
        <v>1</v>
      </c>
      <c r="E25" s="30"/>
      <c r="F25" s="30">
        <f t="shared" si="2"/>
        <v>0</v>
      </c>
    </row>
    <row r="26" spans="1:6" ht="72" x14ac:dyDescent="0.25">
      <c r="A26" s="28">
        <v>3</v>
      </c>
      <c r="B26" s="20" t="s">
        <v>36</v>
      </c>
      <c r="C26" s="28" t="s">
        <v>8</v>
      </c>
      <c r="D26" s="29">
        <v>1</v>
      </c>
      <c r="E26" s="30"/>
      <c r="F26" s="30">
        <f t="shared" ref="F26" si="3">D26*E26</f>
        <v>0</v>
      </c>
    </row>
    <row r="27" spans="1:6" ht="24" x14ac:dyDescent="0.25">
      <c r="A27" s="28">
        <v>4</v>
      </c>
      <c r="B27" s="20" t="s">
        <v>43</v>
      </c>
      <c r="C27" s="28" t="s">
        <v>8</v>
      </c>
      <c r="D27" s="29">
        <v>2</v>
      </c>
      <c r="E27" s="32"/>
      <c r="F27" s="32">
        <f t="shared" si="2"/>
        <v>0</v>
      </c>
    </row>
    <row r="28" spans="1:6" ht="24" x14ac:dyDescent="0.25">
      <c r="A28" s="50">
        <v>5</v>
      </c>
      <c r="B28" s="20" t="s">
        <v>50</v>
      </c>
      <c r="C28" s="28" t="s">
        <v>13</v>
      </c>
      <c r="D28" s="29">
        <v>1</v>
      </c>
      <c r="E28" s="32"/>
      <c r="F28" s="32">
        <f t="shared" si="2"/>
        <v>0</v>
      </c>
    </row>
    <row r="29" spans="1:6" ht="22.5" x14ac:dyDescent="0.25">
      <c r="A29" s="51"/>
      <c r="B29" s="42" t="s">
        <v>59</v>
      </c>
      <c r="C29" s="46"/>
      <c r="D29" s="47"/>
      <c r="E29" s="48"/>
      <c r="F29" s="49"/>
    </row>
    <row r="30" spans="1:6" x14ac:dyDescent="0.25">
      <c r="A30" s="8"/>
      <c r="B30" s="10"/>
      <c r="C30" s="9"/>
      <c r="D30" s="9"/>
      <c r="E30" s="9"/>
      <c r="F30" s="11"/>
    </row>
    <row r="31" spans="1:6" x14ac:dyDescent="0.25">
      <c r="A31" s="12"/>
      <c r="B31" s="31" t="s">
        <v>12</v>
      </c>
      <c r="C31" s="13"/>
      <c r="D31" s="13"/>
      <c r="E31" s="13"/>
      <c r="F31" s="24">
        <f>SUM(F33:F38)</f>
        <v>0</v>
      </c>
    </row>
    <row r="32" spans="1:6" x14ac:dyDescent="0.25">
      <c r="A32" s="15"/>
      <c r="B32" s="17"/>
      <c r="C32" s="16"/>
      <c r="D32" s="16"/>
      <c r="E32" s="16"/>
      <c r="F32" s="18"/>
    </row>
    <row r="33" spans="1:6" ht="105" customHeight="1" x14ac:dyDescent="0.25">
      <c r="A33" s="28">
        <v>1</v>
      </c>
      <c r="B33" s="27" t="s">
        <v>19</v>
      </c>
      <c r="C33" s="28" t="s">
        <v>8</v>
      </c>
      <c r="D33" s="29">
        <v>2</v>
      </c>
      <c r="E33" s="30"/>
      <c r="F33" s="30">
        <f t="shared" ref="F33:F38" si="4">D33*E33</f>
        <v>0</v>
      </c>
    </row>
    <row r="34" spans="1:6" ht="125.25" customHeight="1" x14ac:dyDescent="0.25">
      <c r="A34" s="28">
        <v>2</v>
      </c>
      <c r="B34" s="20" t="s">
        <v>18</v>
      </c>
      <c r="C34" s="28" t="s">
        <v>14</v>
      </c>
      <c r="D34" s="29">
        <v>20</v>
      </c>
      <c r="E34" s="30"/>
      <c r="F34" s="30">
        <f t="shared" si="4"/>
        <v>0</v>
      </c>
    </row>
    <row r="35" spans="1:6" ht="51.75" customHeight="1" x14ac:dyDescent="0.25">
      <c r="A35" s="28">
        <v>3</v>
      </c>
      <c r="B35" s="20" t="s">
        <v>20</v>
      </c>
      <c r="C35" s="28" t="s">
        <v>13</v>
      </c>
      <c r="D35" s="29">
        <v>1</v>
      </c>
      <c r="E35" s="30"/>
      <c r="F35" s="30">
        <f t="shared" si="4"/>
        <v>0</v>
      </c>
    </row>
    <row r="36" spans="1:6" ht="63.75" customHeight="1" x14ac:dyDescent="0.25">
      <c r="A36" s="28">
        <v>4</v>
      </c>
      <c r="B36" s="20" t="s">
        <v>17</v>
      </c>
      <c r="C36" s="28" t="s">
        <v>13</v>
      </c>
      <c r="D36" s="29">
        <v>1</v>
      </c>
      <c r="E36" s="30"/>
      <c r="F36" s="30">
        <f t="shared" si="4"/>
        <v>0</v>
      </c>
    </row>
    <row r="37" spans="1:6" ht="38.25" customHeight="1" x14ac:dyDescent="0.25">
      <c r="A37" s="28">
        <v>5</v>
      </c>
      <c r="B37" s="20" t="s">
        <v>16</v>
      </c>
      <c r="C37" s="19" t="s">
        <v>13</v>
      </c>
      <c r="D37" s="22">
        <v>1</v>
      </c>
      <c r="E37" s="21"/>
      <c r="F37" s="21">
        <f t="shared" si="4"/>
        <v>0</v>
      </c>
    </row>
    <row r="38" spans="1:6" ht="52.5" customHeight="1" x14ac:dyDescent="0.25">
      <c r="A38" s="28">
        <v>6</v>
      </c>
      <c r="B38" s="20" t="s">
        <v>15</v>
      </c>
      <c r="C38" s="19" t="s">
        <v>13</v>
      </c>
      <c r="D38" s="22">
        <v>1</v>
      </c>
      <c r="E38" s="21"/>
      <c r="F38" s="21">
        <f t="shared" si="4"/>
        <v>0</v>
      </c>
    </row>
    <row r="39" spans="1:6" ht="23.25" customHeight="1" x14ac:dyDescent="0.25">
      <c r="A39" s="35"/>
      <c r="B39" s="36"/>
      <c r="C39" s="37"/>
      <c r="D39" s="38"/>
      <c r="E39" s="39"/>
      <c r="F39" s="40"/>
    </row>
    <row r="40" spans="1:6" x14ac:dyDescent="0.25">
      <c r="A40" s="12"/>
      <c r="B40" s="31" t="s">
        <v>21</v>
      </c>
      <c r="C40" s="13"/>
      <c r="D40" s="13"/>
      <c r="E40" s="13"/>
      <c r="F40" s="24">
        <f>SUM(F42:F52)</f>
        <v>0</v>
      </c>
    </row>
    <row r="41" spans="1:6" x14ac:dyDescent="0.25">
      <c r="A41" s="15"/>
      <c r="B41" s="17"/>
      <c r="C41" s="16"/>
      <c r="D41" s="16"/>
      <c r="E41" s="16"/>
      <c r="F41" s="18"/>
    </row>
    <row r="42" spans="1:6" x14ac:dyDescent="0.25">
      <c r="A42" s="28">
        <v>1</v>
      </c>
      <c r="B42" s="27" t="s">
        <v>22</v>
      </c>
      <c r="C42" s="28" t="s">
        <v>13</v>
      </c>
      <c r="D42" s="29">
        <v>1</v>
      </c>
      <c r="E42" s="30"/>
      <c r="F42" s="30">
        <f t="shared" ref="F42:F50" si="5">D42*E42</f>
        <v>0</v>
      </c>
    </row>
    <row r="43" spans="1:6" ht="22.5" x14ac:dyDescent="0.25">
      <c r="A43" s="28"/>
      <c r="B43" s="41" t="s">
        <v>60</v>
      </c>
      <c r="C43" s="28"/>
      <c r="D43" s="29"/>
      <c r="E43" s="30"/>
      <c r="F43" s="30"/>
    </row>
    <row r="44" spans="1:6" x14ac:dyDescent="0.25">
      <c r="A44" s="28">
        <v>2</v>
      </c>
      <c r="B44" s="20" t="s">
        <v>23</v>
      </c>
      <c r="C44" s="28" t="s">
        <v>13</v>
      </c>
      <c r="D44" s="29">
        <v>1</v>
      </c>
      <c r="E44" s="30"/>
      <c r="F44" s="30">
        <f t="shared" si="5"/>
        <v>0</v>
      </c>
    </row>
    <row r="45" spans="1:6" ht="22.5" x14ac:dyDescent="0.25">
      <c r="A45" s="28"/>
      <c r="B45" s="41" t="s">
        <v>63</v>
      </c>
      <c r="C45" s="28"/>
      <c r="D45" s="29"/>
      <c r="E45" s="30"/>
      <c r="F45" s="30"/>
    </row>
    <row r="46" spans="1:6" x14ac:dyDescent="0.25">
      <c r="A46" s="28">
        <v>3</v>
      </c>
      <c r="B46" s="20" t="s">
        <v>24</v>
      </c>
      <c r="C46" s="28" t="s">
        <v>13</v>
      </c>
      <c r="D46" s="29">
        <v>1</v>
      </c>
      <c r="E46" s="30"/>
      <c r="F46" s="30">
        <f t="shared" si="5"/>
        <v>0</v>
      </c>
    </row>
    <row r="47" spans="1:6" x14ac:dyDescent="0.25">
      <c r="A47" s="28"/>
      <c r="B47" s="41" t="s">
        <v>65</v>
      </c>
      <c r="C47" s="28"/>
      <c r="D47" s="29"/>
      <c r="E47" s="30"/>
      <c r="F47" s="30"/>
    </row>
    <row r="48" spans="1:6" x14ac:dyDescent="0.25">
      <c r="A48" s="28">
        <v>4</v>
      </c>
      <c r="B48" s="20" t="s">
        <v>25</v>
      </c>
      <c r="C48" s="28" t="s">
        <v>13</v>
      </c>
      <c r="D48" s="29">
        <v>2</v>
      </c>
      <c r="E48" s="30"/>
      <c r="F48" s="30">
        <f t="shared" si="5"/>
        <v>0</v>
      </c>
    </row>
    <row r="49" spans="1:6" ht="56.25" x14ac:dyDescent="0.25">
      <c r="A49" s="28"/>
      <c r="B49" s="41" t="s">
        <v>64</v>
      </c>
      <c r="C49" s="28"/>
      <c r="D49" s="29"/>
      <c r="E49" s="30"/>
      <c r="F49" s="30"/>
    </row>
    <row r="50" spans="1:6" x14ac:dyDescent="0.25">
      <c r="A50" s="28">
        <v>5</v>
      </c>
      <c r="B50" s="20" t="s">
        <v>26</v>
      </c>
      <c r="C50" s="19" t="s">
        <v>13</v>
      </c>
      <c r="D50" s="22">
        <v>2</v>
      </c>
      <c r="E50" s="21"/>
      <c r="F50" s="21">
        <f t="shared" si="5"/>
        <v>0</v>
      </c>
    </row>
    <row r="51" spans="1:6" ht="22.5" x14ac:dyDescent="0.25">
      <c r="A51" s="28"/>
      <c r="B51" s="41" t="s">
        <v>66</v>
      </c>
      <c r="C51" s="19"/>
      <c r="D51" s="22"/>
      <c r="E51" s="21"/>
      <c r="F51" s="21"/>
    </row>
    <row r="52" spans="1:6" x14ac:dyDescent="0.25">
      <c r="A52" s="28">
        <v>6</v>
      </c>
      <c r="B52" s="20" t="s">
        <v>27</v>
      </c>
      <c r="C52" s="19" t="s">
        <v>28</v>
      </c>
      <c r="D52" s="22">
        <v>3</v>
      </c>
      <c r="E52" s="21"/>
      <c r="F52" s="21">
        <f t="shared" ref="F52" si="6">D52*E52</f>
        <v>0</v>
      </c>
    </row>
    <row r="53" spans="1:6" x14ac:dyDescent="0.25">
      <c r="A53" s="8"/>
      <c r="B53" s="10"/>
      <c r="C53" s="9"/>
      <c r="D53" s="9"/>
      <c r="E53" s="9"/>
      <c r="F53" s="11"/>
    </row>
    <row r="54" spans="1:6" x14ac:dyDescent="0.25">
      <c r="A54" s="12"/>
      <c r="B54" s="31" t="s">
        <v>29</v>
      </c>
      <c r="C54" s="13"/>
      <c r="D54" s="13"/>
      <c r="E54" s="13"/>
      <c r="F54" s="24">
        <f>SUM(F56:F66)</f>
        <v>0</v>
      </c>
    </row>
    <row r="55" spans="1:6" x14ac:dyDescent="0.25">
      <c r="A55" s="15"/>
      <c r="B55" s="17"/>
      <c r="C55" s="16"/>
      <c r="D55" s="16"/>
      <c r="E55" s="16"/>
      <c r="F55" s="18"/>
    </row>
    <row r="56" spans="1:6" x14ac:dyDescent="0.25">
      <c r="A56" s="52">
        <v>1</v>
      </c>
      <c r="B56" s="27" t="s">
        <v>44</v>
      </c>
      <c r="C56" s="28" t="s">
        <v>13</v>
      </c>
      <c r="D56" s="29">
        <v>2</v>
      </c>
      <c r="E56" s="30"/>
      <c r="F56" s="30">
        <f t="shared" ref="F56:F60" si="7">D56*E56</f>
        <v>0</v>
      </c>
    </row>
    <row r="57" spans="1:6" ht="22.5" x14ac:dyDescent="0.25">
      <c r="A57" s="53"/>
      <c r="B57" s="41" t="s">
        <v>58</v>
      </c>
      <c r="C57" s="28"/>
      <c r="D57" s="29"/>
      <c r="E57" s="30"/>
      <c r="F57" s="30"/>
    </row>
    <row r="58" spans="1:6" x14ac:dyDescent="0.25">
      <c r="A58" s="57">
        <v>2</v>
      </c>
      <c r="B58" s="20" t="s">
        <v>45</v>
      </c>
      <c r="C58" s="28" t="s">
        <v>13</v>
      </c>
      <c r="D58" s="29">
        <v>2</v>
      </c>
      <c r="E58" s="30"/>
      <c r="F58" s="30">
        <f t="shared" si="7"/>
        <v>0</v>
      </c>
    </row>
    <row r="59" spans="1:6" ht="45" x14ac:dyDescent="0.25">
      <c r="A59" s="56"/>
      <c r="B59" s="42" t="s">
        <v>53</v>
      </c>
      <c r="C59" s="28"/>
      <c r="D59" s="29"/>
      <c r="E59" s="30"/>
      <c r="F59" s="30"/>
    </row>
    <row r="60" spans="1:6" x14ac:dyDescent="0.25">
      <c r="A60" s="55">
        <v>3</v>
      </c>
      <c r="B60" s="20" t="s">
        <v>47</v>
      </c>
      <c r="C60" s="34" t="s">
        <v>13</v>
      </c>
      <c r="D60" s="29">
        <v>1</v>
      </c>
      <c r="E60" s="30"/>
      <c r="F60" s="30">
        <f t="shared" si="7"/>
        <v>0</v>
      </c>
    </row>
    <row r="61" spans="1:6" ht="45" x14ac:dyDescent="0.25">
      <c r="A61" s="56"/>
      <c r="B61" s="42" t="s">
        <v>54</v>
      </c>
      <c r="C61" s="34"/>
      <c r="D61" s="29"/>
      <c r="E61" s="30"/>
      <c r="F61" s="30"/>
    </row>
    <row r="62" spans="1:6" x14ac:dyDescent="0.25">
      <c r="A62" s="52">
        <v>4</v>
      </c>
      <c r="B62" s="20" t="s">
        <v>48</v>
      </c>
      <c r="C62" s="28" t="s">
        <v>13</v>
      </c>
      <c r="D62" s="29">
        <v>1</v>
      </c>
      <c r="E62" s="30"/>
      <c r="F62" s="30">
        <f>D62*E62</f>
        <v>0</v>
      </c>
    </row>
    <row r="63" spans="1:6" ht="45" x14ac:dyDescent="0.25">
      <c r="A63" s="53"/>
      <c r="B63" s="42" t="s">
        <v>56</v>
      </c>
      <c r="C63" s="28"/>
      <c r="D63" s="29"/>
      <c r="E63" s="30"/>
      <c r="F63" s="30"/>
    </row>
    <row r="64" spans="1:6" x14ac:dyDescent="0.25">
      <c r="A64" s="52">
        <v>5</v>
      </c>
      <c r="B64" s="20" t="s">
        <v>51</v>
      </c>
      <c r="C64" s="28" t="s">
        <v>13</v>
      </c>
      <c r="D64" s="29">
        <v>1</v>
      </c>
      <c r="E64" s="30"/>
      <c r="F64" s="30">
        <f>D64*E64</f>
        <v>0</v>
      </c>
    </row>
    <row r="65" spans="1:15" ht="45" x14ac:dyDescent="0.25">
      <c r="A65" s="53"/>
      <c r="B65" s="42" t="s">
        <v>55</v>
      </c>
      <c r="C65" s="28"/>
      <c r="D65" s="29"/>
      <c r="E65" s="30"/>
      <c r="F65" s="30"/>
    </row>
    <row r="66" spans="1:15" x14ac:dyDescent="0.25">
      <c r="A66" s="28">
        <v>6</v>
      </c>
      <c r="B66" s="20" t="s">
        <v>46</v>
      </c>
      <c r="C66" s="28" t="s">
        <v>13</v>
      </c>
      <c r="D66" s="29">
        <v>1</v>
      </c>
      <c r="E66" s="30"/>
      <c r="F66" s="30">
        <f>D66*E66</f>
        <v>0</v>
      </c>
    </row>
    <row r="67" spans="1:15" x14ac:dyDescent="0.25">
      <c r="A67" s="8"/>
      <c r="B67" s="10"/>
      <c r="C67" s="9"/>
      <c r="D67" s="9"/>
      <c r="E67" s="9"/>
      <c r="F67" s="11"/>
    </row>
    <row r="68" spans="1:15" x14ac:dyDescent="0.25">
      <c r="A68" s="12"/>
      <c r="B68" s="31" t="s">
        <v>38</v>
      </c>
      <c r="C68" s="13"/>
      <c r="D68" s="13"/>
      <c r="E68" s="13"/>
      <c r="F68" s="24">
        <f>SUM(F70)</f>
        <v>0</v>
      </c>
    </row>
    <row r="69" spans="1:15" x14ac:dyDescent="0.25">
      <c r="A69" s="15"/>
      <c r="B69" s="17"/>
      <c r="C69" s="16"/>
      <c r="D69" s="16"/>
      <c r="E69" s="16"/>
      <c r="F69" s="18"/>
    </row>
    <row r="70" spans="1:15" x14ac:dyDescent="0.25">
      <c r="A70" s="58">
        <v>1</v>
      </c>
      <c r="B70" s="27" t="s">
        <v>49</v>
      </c>
      <c r="C70" s="28" t="s">
        <v>13</v>
      </c>
      <c r="D70" s="29">
        <v>1</v>
      </c>
      <c r="E70" s="30"/>
      <c r="F70" s="30">
        <f t="shared" ref="F70" si="8">D70*E70</f>
        <v>0</v>
      </c>
    </row>
    <row r="71" spans="1:15" ht="33.75" x14ac:dyDescent="0.25">
      <c r="A71" s="59"/>
      <c r="B71" s="42" t="s">
        <v>57</v>
      </c>
      <c r="C71" s="43"/>
      <c r="D71" s="44"/>
      <c r="E71" s="45"/>
      <c r="F71" s="45"/>
    </row>
    <row r="72" spans="1:15" ht="16.5" customHeight="1" x14ac:dyDescent="0.25">
      <c r="A72" s="33"/>
      <c r="B72" s="54"/>
      <c r="C72" s="54"/>
      <c r="D72" s="54"/>
      <c r="E72" s="54"/>
      <c r="F72" s="54"/>
      <c r="O72" t="s">
        <v>52</v>
      </c>
    </row>
  </sheetData>
  <mergeCells count="9">
    <mergeCell ref="A28:A29"/>
    <mergeCell ref="A9:A10"/>
    <mergeCell ref="B72:F72"/>
    <mergeCell ref="A60:A61"/>
    <mergeCell ref="A56:A57"/>
    <mergeCell ref="A58:A59"/>
    <mergeCell ref="A64:A65"/>
    <mergeCell ref="A62:A63"/>
    <mergeCell ref="A70:A71"/>
  </mergeCells>
  <pageMargins left="0.7" right="0.7" top="0.75" bottom="0.75" header="0.3" footer="0.3"/>
  <pageSetup paperSize="9" scale="90" fitToHeight="0" orientation="portrait" r:id="rId1"/>
  <rowBreaks count="1" manualBreakCount="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Josef Vinkler</cp:lastModifiedBy>
  <cp:lastPrinted>2025-05-29T12:40:36Z</cp:lastPrinted>
  <dcterms:created xsi:type="dcterms:W3CDTF">2022-07-26T13:02:17Z</dcterms:created>
  <dcterms:modified xsi:type="dcterms:W3CDTF">2025-06-18T10:48:36Z</dcterms:modified>
</cp:coreProperties>
</file>